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<sst xmlns="http://schemas.openxmlformats.org/spreadsheetml/2006/main" count="316" uniqueCount="253">
  <si>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</si>
  <si>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</si>
  <si>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</si>
  <si>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</si>
  <si>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</si>
  <si>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</si>
  <si>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</si>
  <si>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</si>
  <si>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</si>
  <si>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</si>
  <si>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</si>
  <si>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</si>
  <si>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</si>
  <si>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</si>
  <si>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</si>
  <si>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</si>
  <si>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</si>
  <si>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</si>
  <si>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</si>
  <si>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</si>
  <si>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</si>
  <si>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</si>
  <si>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</si>
  <si>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</si>
  <si>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</si>
  <si>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</si>
  <si>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</si>
  <si>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</si>
  <si>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</si>
  <si>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</si>
  <si>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</si>
  <si>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</si>
  <si>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</si>
  <si>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</si>
  <si>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</si>
  <si>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</si>
  <si>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</si>
  <si>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</si>
  <si>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</si>
  <si>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</si>
  <si>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</si>
  <si>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</si>
  <si>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</si>
  <si>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</si>
  <si>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</si>
  <si>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</si>
  <si>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</si>
  <si>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</si>
  <si>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</si>
  <si>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</si>
  <si>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</si>
  <si>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</si>
  <si>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</si>
  <si>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</si>
  <si>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</si>
  <si>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</si>
  <si>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</si>
  <si>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</si>
  <si>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</si>
  <si>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</si>
  <si>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</si>
  <si>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</si>
  <si>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</si>
  <si>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</si>
  <si>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</si>
  <si>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</si>
  <si>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</si>
  <si>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</si>
  <si>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</si>
  <si>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</si>
  <si>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</si>
  <si>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</si>
  <si>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</si>
  <si>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</si>
  <si>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</si>
  <si>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</si>
  <si>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</si>
  <si>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</si>
  <si>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</si>
  <si>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</si>
  <si>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</si>
  <si>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</si>
  <si>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</si>
  <si>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</si>
  <si>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</si>
  <si>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</si>
  <si>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</si>
  <si>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</si>
  <si>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</si>
  <si>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</si>
  <si>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</si>
  <si>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</si>
  <si>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</si>
  <si>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</si>
  <si>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</si>
  <si>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</si>
  <si>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</si>
  <si>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</si>
  <si>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</si>
  <si>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</si>
  <si>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</si>
  <si>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</si>
  <si>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</si>
  <si>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</si>
  <si>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</si>
  <si>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</si>
  <si>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</si>
  <si>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</si>
  <si>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</si>
  <si>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</si>
  <si>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</si>
  <si>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</si>
  <si>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</si>
  <si>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</si>
  <si>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</si>
  <si>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</si>
  <si>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</si>
  <si>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</si>
  <si>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</si>
  <si>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</si>
  <si>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</si>
  <si>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</si>
  <si>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</si>
  <si>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</si>
  <si>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</si>
  <si>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</si>
  <si>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</si>
  <si>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</si>
  <si>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</si>
  <si>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</si>
  <si>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</si>
  <si>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</si>
  <si>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</si>
  <si>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</si>
  <si>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</si>
  <si>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</si>
  <si>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</si>
  <si>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</si>
  <si>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</si>
  <si>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</si>
  <si>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</si>
  <si>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</si>
  <si>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</si>
  <si>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</si>
  <si>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</si>
  <si>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</si>
  <si>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</si>
  <si>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</si>
  <si>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</si>
  <si>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</si>
  <si>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</si>
  <si>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</si>
  <si>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</si>
  <si>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</si>
  <si>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</si>
  <si>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</si>
  <si>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</si>
  <si>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</si>
  <si>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</si>
  <si>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</si>
  <si>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</si>
  <si>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</si>
  <si>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</si>
  <si>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</si>
  <si>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</si>
  <si>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</si>
  <si>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</si>
  <si>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</si>
  <si>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</si>
  <si>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</si>
  <si>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</si>
  <si>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</si>
  <si>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</si>
  <si>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</si>
  <si>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</si>
  <si>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</si>
  <si>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</si>
  <si>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</si>
  <si>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</si>
  <si>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</si>
  <si>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</si>
  <si>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</si>
  <si>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</si>
  <si>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</si>
  <si>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</si>
  <si>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</si>
  <si>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</si>
  <si>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</si>
  <si>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</si>
  <si>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</si>
  <si>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</si>
  <si>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</si>
  <si>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</si>
  <si>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</si>
  <si>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</si>
  <si>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</si>
  <si>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</si>
  <si>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</si>
  <si>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</si>
  <si>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</si>
  <si>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</si>
  <si>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</si>
  <si>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</si>
  <si>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</si>
  <si>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</si>
  <si>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</si>
  <si>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</si>
  <si>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</si>
  <si>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</si>
  <si>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</si>
  <si>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</si>
  <si>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</si>
  <si>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</si>
  <si>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</si>
  <si>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</si>
  <si>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</si>
  <si>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</si>
  <si>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</si>
  <si>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</si>
  <si>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</si>
  <si>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</si>
  <si>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</si>
  <si>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</si>
  <si>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</si>
  <si>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</si>
  <si>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</si>
  <si>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</si>
  <si>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</si>
  <si>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</si>
  <si>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</si>
  <si>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</si>
  <si>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</si>
  <si>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</si>
  <si>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</si>
  <si>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</si>
  <si>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</si>
  <si>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</si>
  <si>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</si>
  <si>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</si>
  <si>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</si>
  <si>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</si>
  <si>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</si>
  <si>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</si>
  <si>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</si>
  <si>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С.Б. Бейкун</t>
  </si>
  <si>
    <t>О.Г. Скиданчук</t>
  </si>
  <si>
    <t/>
  </si>
  <si>
    <t>4 січня 2018 року</t>
  </si>
  <si>
    <t>2017 рік</t>
  </si>
  <si>
    <t>Олевський районний суд Житомирської області</t>
  </si>
  <si>
    <t xml:space="preserve">Місцезнаходження: </t>
  </si>
  <si>
    <t>11001. Житомирська область.м. Олевськ</t>
  </si>
  <si>
    <t>вул. Володимирська</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</si>
</sst>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145</v>
      </c>
      <c r="F10" s="157">
        <v>143</v>
      </c>
      <c r="G10" s="157">
        <v>145</v>
      </c>
      <c r="H10" s="157">
        <v>6</v>
      </c>
      <c r="I10" s="157">
        <v>1</v>
      </c>
      <c r="J10" s="157"/>
      <c r="K10" s="157">
        <v>136</v>
      </c>
      <c r="L10" s="157"/>
      <c r="M10" s="168"/>
      <c r="N10" s="163"/>
      <c r="O10" s="111">
        <f>E10-F10</f>
        <v>2</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12</v>
      </c>
      <c r="F15" s="157">
        <v>11</v>
      </c>
      <c r="G15" s="157">
        <v>7</v>
      </c>
      <c r="H15" s="157">
        <v>1</v>
      </c>
      <c r="I15" s="157">
        <v>1</v>
      </c>
      <c r="J15" s="157">
        <v>1</v>
      </c>
      <c r="K15" s="157">
        <v>4</v>
      </c>
      <c r="L15" s="157"/>
      <c r="M15" s="157">
        <v>5</v>
      </c>
      <c r="N15" s="157" t="s">
        <v>146</v>
      </c>
      <c r="O15" s="111">
        <f t="shared" si="0"/>
        <v>1</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12</v>
      </c>
      <c r="F21" s="157">
        <v>11</v>
      </c>
      <c r="G21" s="157">
        <v>7</v>
      </c>
      <c r="H21" s="157">
        <v>1</v>
      </c>
      <c r="I21" s="157">
        <v>1</v>
      </c>
      <c r="J21" s="157">
        <v>1</v>
      </c>
      <c r="K21" s="157">
        <v>4</v>
      </c>
      <c r="L21" s="157"/>
      <c r="M21" s="157">
        <v>5</v>
      </c>
      <c r="N21" s="157" t="s">
        <v>146</v>
      </c>
      <c r="O21" s="111">
        <f t="shared" si="0"/>
        <v>1</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157</v>
      </c>
      <c r="F23" s="157">
        <f>F10+F12+F15+F22</f>
        <v>154</v>
      </c>
      <c r="G23" s="157">
        <f>G10+G12+G15+G22</f>
        <v>152</v>
      </c>
      <c r="H23" s="157">
        <f>H10+H15</f>
        <v>7</v>
      </c>
      <c r="I23" s="157">
        <f>I10+I15</f>
        <v>2</v>
      </c>
      <c r="J23" s="157">
        <f>J10+J12+J15</f>
        <v>1</v>
      </c>
      <c r="K23" s="157">
        <f>K10+K12+K15</f>
        <v>140</v>
      </c>
      <c r="L23" s="157">
        <f>L10+L12+L15+L22</f>
        <v>0</v>
      </c>
      <c r="M23" s="157">
        <f>M10+M12+M15+M22</f>
        <v>5</v>
      </c>
      <c r="N23" s="157">
        <f>N10</f>
        <v>0</v>
      </c>
      <c r="O23" s="111">
        <f t="shared" si="0"/>
        <v>3</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208</v>
      </c>
      <c r="G31" s="167">
        <v>139</v>
      </c>
      <c r="H31" s="167">
        <v>155</v>
      </c>
      <c r="I31" s="167">
        <v>131</v>
      </c>
      <c r="J31" s="167">
        <v>80</v>
      </c>
      <c r="K31" s="167">
        <v>1</v>
      </c>
      <c r="L31" s="167">
        <v>23</v>
      </c>
      <c r="M31" s="167"/>
      <c r="N31" s="167">
        <v>53</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&amp;L6B9FAC93&amp;CФорма № 2-А, Підрозділ: Олевський районний суд Житомирської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1</v>
      </c>
      <c r="D9" s="163">
        <v>1</v>
      </c>
      <c r="E9" s="163">
        <v>1</v>
      </c>
      <c r="F9" s="163">
        <v>1</v>
      </c>
      <c r="G9" s="163">
        <v>1</v>
      </c>
      <c r="H9" s="163"/>
      <c r="I9" s="163"/>
      <c r="J9" s="163"/>
      <c r="K9" s="162">
        <v>1</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1</v>
      </c>
      <c r="D10" s="163">
        <v>1</v>
      </c>
      <c r="E10" s="163">
        <v>1</v>
      </c>
      <c r="F10" s="163">
        <v>1</v>
      </c>
      <c r="G10" s="163">
        <v>1</v>
      </c>
      <c r="H10" s="163"/>
      <c r="I10" s="163"/>
      <c r="J10" s="163"/>
      <c r="K10" s="162">
        <v>1</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16</v>
      </c>
      <c r="E12" s="163">
        <v>12</v>
      </c>
      <c r="F12" s="163">
        <v>12</v>
      </c>
      <c r="G12" s="163">
        <v>8</v>
      </c>
      <c r="H12" s="163"/>
      <c r="I12" s="163"/>
      <c r="J12" s="163"/>
      <c r="K12" s="162">
        <v>4</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16</v>
      </c>
      <c r="E24" s="163">
        <v>12</v>
      </c>
      <c r="F24" s="163">
        <v>12</v>
      </c>
      <c r="G24" s="163">
        <v>8</v>
      </c>
      <c r="H24" s="163"/>
      <c r="I24" s="163"/>
      <c r="J24" s="163"/>
      <c r="K24" s="162">
        <v>4</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15</v>
      </c>
      <c r="E25" s="163">
        <v>11</v>
      </c>
      <c r="F25" s="163">
        <v>11</v>
      </c>
      <c r="G25" s="163">
        <v>7</v>
      </c>
      <c r="H25" s="163"/>
      <c r="I25" s="163"/>
      <c r="J25" s="163"/>
      <c r="K25" s="162">
        <v>4</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3</v>
      </c>
      <c r="D43" s="163">
        <v>2</v>
      </c>
      <c r="E43" s="163">
        <v>3</v>
      </c>
      <c r="F43" s="163">
        <v>2</v>
      </c>
      <c r="G43" s="163">
        <v>1</v>
      </c>
      <c r="H43" s="163"/>
      <c r="I43" s="163">
        <v>1</v>
      </c>
      <c r="J43" s="163"/>
      <c r="K43" s="162">
        <v>2</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1</v>
      </c>
      <c r="D44" s="163">
        <v>1</v>
      </c>
      <c r="E44" s="163">
        <v>2</v>
      </c>
      <c r="F44" s="163">
        <v>1</v>
      </c>
      <c r="G44" s="163">
        <v>1</v>
      </c>
      <c r="H44" s="163"/>
      <c r="I44" s="163">
        <v>1</v>
      </c>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2</v>
      </c>
      <c r="D45" s="163">
        <v>1</v>
      </c>
      <c r="E45" s="163">
        <v>1</v>
      </c>
      <c r="F45" s="163">
        <v>1</v>
      </c>
      <c r="G45" s="163"/>
      <c r="H45" s="163"/>
      <c r="I45" s="163"/>
      <c r="J45" s="163"/>
      <c r="K45" s="162">
        <v>2</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2</v>
      </c>
      <c r="D46" s="163">
        <v>1</v>
      </c>
      <c r="E46" s="163">
        <v>1</v>
      </c>
      <c r="F46" s="163">
        <v>1</v>
      </c>
      <c r="G46" s="163"/>
      <c r="H46" s="163"/>
      <c r="I46" s="163"/>
      <c r="J46" s="163"/>
      <c r="K46" s="162">
        <v>2</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65</v>
      </c>
      <c r="D88" s="163">
        <v>110</v>
      </c>
      <c r="E88" s="163">
        <v>131</v>
      </c>
      <c r="F88" s="163">
        <v>109</v>
      </c>
      <c r="G88" s="163">
        <v>65</v>
      </c>
      <c r="H88" s="163"/>
      <c r="I88" s="163"/>
      <c r="J88" s="163">
        <v>22</v>
      </c>
      <c r="K88" s="162">
        <v>44</v>
      </c>
      <c r="L88" s="163"/>
      <c r="M88" s="163">
        <v>63945</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10</v>
      </c>
      <c r="D90" s="163">
        <v>104</v>
      </c>
      <c r="E90" s="163">
        <v>71</v>
      </c>
      <c r="F90" s="163">
        <v>58</v>
      </c>
      <c r="G90" s="163">
        <v>54</v>
      </c>
      <c r="H90" s="163"/>
      <c r="I90" s="163"/>
      <c r="J90" s="163">
        <v>13</v>
      </c>
      <c r="K90" s="162">
        <v>43</v>
      </c>
      <c r="L90" s="163"/>
      <c r="M90" s="163">
        <v>63945</v>
      </c>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10</v>
      </c>
      <c r="D94" s="163">
        <v>104</v>
      </c>
      <c r="E94" s="163">
        <v>71</v>
      </c>
      <c r="F94" s="163">
        <v>58</v>
      </c>
      <c r="G94" s="163">
        <v>54</v>
      </c>
      <c r="H94" s="163"/>
      <c r="I94" s="163"/>
      <c r="J94" s="163">
        <v>13</v>
      </c>
      <c r="K94" s="162">
        <v>43</v>
      </c>
      <c r="L94" s="163"/>
      <c r="M94" s="163">
        <v>63945</v>
      </c>
      <c r="N94" s="164"/>
      <c r="O94" s="163"/>
      <c r="P94" s="60"/>
    </row>
    <row r="95" spans="1:16" s="4" customFormat="1" ht="25.5" customHeight="1">
      <c r="A95" s="44">
        <v>88</v>
      </c>
      <c r="B95" s="114" t="s">
        <v>68</v>
      </c>
      <c r="C95" s="164">
        <v>54</v>
      </c>
      <c r="D95" s="163">
        <v>6</v>
      </c>
      <c r="E95" s="163">
        <v>59</v>
      </c>
      <c r="F95" s="163">
        <v>51</v>
      </c>
      <c r="G95" s="163">
        <v>11</v>
      </c>
      <c r="H95" s="163"/>
      <c r="I95" s="163"/>
      <c r="J95" s="163">
        <v>8</v>
      </c>
      <c r="K95" s="162">
        <v>1</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10</v>
      </c>
      <c r="D97" s="163">
        <v>1</v>
      </c>
      <c r="E97" s="163">
        <v>10</v>
      </c>
      <c r="F97" s="163">
        <v>10</v>
      </c>
      <c r="G97" s="163">
        <v>9</v>
      </c>
      <c r="H97" s="163"/>
      <c r="I97" s="163"/>
      <c r="J97" s="163"/>
      <c r="K97" s="162">
        <v>1</v>
      </c>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v>1</v>
      </c>
      <c r="D99" s="163">
        <v>4</v>
      </c>
      <c r="E99" s="163">
        <v>5</v>
      </c>
      <c r="F99" s="163">
        <v>4</v>
      </c>
      <c r="G99" s="163">
        <v>2</v>
      </c>
      <c r="H99" s="163"/>
      <c r="I99" s="163"/>
      <c r="J99" s="163">
        <v>1</v>
      </c>
      <c r="K99" s="162"/>
      <c r="L99" s="163"/>
      <c r="M99" s="163"/>
      <c r="N99" s="164"/>
      <c r="O99" s="163"/>
      <c r="P99" s="61"/>
    </row>
    <row r="100" spans="1:16" s="4" customFormat="1" ht="25.5" customHeight="1">
      <c r="A100" s="46">
        <v>93</v>
      </c>
      <c r="B100" s="114" t="s">
        <v>241</v>
      </c>
      <c r="C100" s="164">
        <v>1</v>
      </c>
      <c r="D100" s="163"/>
      <c r="E100" s="163">
        <v>1</v>
      </c>
      <c r="F100" s="163"/>
      <c r="G100" s="163"/>
      <c r="H100" s="163"/>
      <c r="I100" s="163"/>
      <c r="J100" s="163">
        <v>1</v>
      </c>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6</v>
      </c>
      <c r="E103" s="163">
        <v>4</v>
      </c>
      <c r="F103" s="163">
        <v>4</v>
      </c>
      <c r="G103" s="163">
        <v>3</v>
      </c>
      <c r="H103" s="163"/>
      <c r="I103" s="163"/>
      <c r="J103" s="163"/>
      <c r="K103" s="162">
        <v>2</v>
      </c>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6</v>
      </c>
      <c r="E108" s="163">
        <v>4</v>
      </c>
      <c r="F108" s="163">
        <v>4</v>
      </c>
      <c r="G108" s="163">
        <v>3</v>
      </c>
      <c r="H108" s="163"/>
      <c r="I108" s="163"/>
      <c r="J108" s="163"/>
      <c r="K108" s="162">
        <v>2</v>
      </c>
      <c r="L108" s="163"/>
      <c r="M108" s="163"/>
      <c r="N108" s="164"/>
      <c r="O108" s="163"/>
      <c r="P108" s="61"/>
    </row>
    <row r="109" spans="1:15" s="100" customFormat="1" ht="28.5" customHeight="1">
      <c r="A109" s="44">
        <v>102</v>
      </c>
      <c r="B109" s="116" t="s">
        <v>78</v>
      </c>
      <c r="C109" s="164"/>
      <c r="D109" s="163">
        <v>4</v>
      </c>
      <c r="E109" s="163">
        <v>4</v>
      </c>
      <c r="F109" s="163">
        <v>3</v>
      </c>
      <c r="G109" s="163">
        <v>2</v>
      </c>
      <c r="H109" s="163"/>
      <c r="I109" s="163"/>
      <c r="J109" s="163">
        <v>1</v>
      </c>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v>1</v>
      </c>
      <c r="E111" s="163">
        <v>1</v>
      </c>
      <c r="F111" s="163">
        <v>1</v>
      </c>
      <c r="G111" s="163">
        <v>1</v>
      </c>
      <c r="H111" s="163"/>
      <c r="I111" s="163"/>
      <c r="J111" s="163"/>
      <c r="K111" s="162"/>
      <c r="L111" s="163"/>
      <c r="M111" s="163"/>
      <c r="N111" s="164"/>
      <c r="O111" s="163"/>
      <c r="P111" s="61"/>
      <c r="Q111" s="4"/>
      <c r="R111" s="4"/>
      <c r="S111" s="4"/>
    </row>
    <row r="112" spans="1:19" ht="19.5" customHeight="1">
      <c r="A112" s="46">
        <v>105</v>
      </c>
      <c r="B112" s="115" t="s">
        <v>81</v>
      </c>
      <c r="C112" s="164"/>
      <c r="D112" s="163">
        <v>3</v>
      </c>
      <c r="E112" s="163">
        <v>3</v>
      </c>
      <c r="F112" s="163">
        <v>2</v>
      </c>
      <c r="G112" s="163">
        <v>1</v>
      </c>
      <c r="H112" s="163"/>
      <c r="I112" s="163"/>
      <c r="J112" s="163">
        <v>1</v>
      </c>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69</v>
      </c>
      <c r="D114" s="164">
        <f aca="true" t="shared" si="0" ref="D114:O114">SUM(D8,D9,D12,D29,D30,D43,D49,D52,D79,D88,D103,D109,D113)</f>
        <v>139</v>
      </c>
      <c r="E114" s="164">
        <f t="shared" si="0"/>
        <v>155</v>
      </c>
      <c r="F114" s="164">
        <f t="shared" si="0"/>
        <v>131</v>
      </c>
      <c r="G114" s="164">
        <f t="shared" si="0"/>
        <v>80</v>
      </c>
      <c r="H114" s="164">
        <f t="shared" si="0"/>
        <v>0</v>
      </c>
      <c r="I114" s="164">
        <f t="shared" si="0"/>
        <v>1</v>
      </c>
      <c r="J114" s="164">
        <f t="shared" si="0"/>
        <v>23</v>
      </c>
      <c r="K114" s="164">
        <f t="shared" si="0"/>
        <v>53</v>
      </c>
      <c r="L114" s="164">
        <f t="shared" si="0"/>
        <v>0</v>
      </c>
      <c r="M114" s="164">
        <f t="shared" si="0"/>
        <v>63945</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&amp;L6B9FAC93&amp;CФорма № 2-А, Підрозділ: Олевський районний суд Житомирської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&amp;L6B9FAC93&amp;CФорма № 2-А, Підрозділ: Олевський районний суд Житомирської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11</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100</v>
      </c>
      <c r="L15" s="33"/>
      <c r="M15" s="23"/>
      <c r="N15" s="20"/>
      <c r="O15" s="20"/>
      <c r="P15" s="20"/>
    </row>
    <row r="16" spans="1:16" s="10" customFormat="1" ht="20.25" customHeight="1">
      <c r="A16" s="2">
        <v>12</v>
      </c>
      <c r="B16" s="284"/>
      <c r="C16" s="259" t="s">
        <v>129</v>
      </c>
      <c r="D16" s="260"/>
      <c r="E16" s="260"/>
      <c r="F16" s="260"/>
      <c r="G16" s="260"/>
      <c r="H16" s="260"/>
      <c r="I16" s="260"/>
      <c r="J16" s="261"/>
      <c r="K16" s="156">
        <v>3</v>
      </c>
      <c r="L16" s="33"/>
      <c r="M16" s="23"/>
      <c r="N16" s="20"/>
      <c r="O16" s="20"/>
      <c r="P16" s="20"/>
    </row>
    <row r="17" spans="1:16" s="10" customFormat="1" ht="22.5" customHeight="1">
      <c r="A17" s="2">
        <v>13</v>
      </c>
      <c r="B17" s="284"/>
      <c r="C17" s="300" t="s">
        <v>145</v>
      </c>
      <c r="D17" s="301"/>
      <c r="E17" s="301"/>
      <c r="F17" s="301"/>
      <c r="G17" s="301"/>
      <c r="H17" s="301"/>
      <c r="I17" s="301"/>
      <c r="J17" s="302"/>
      <c r="K17" s="156">
        <v>43</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246</v>
      </c>
      <c r="F38" s="258"/>
      <c r="G38" s="258"/>
      <c r="H38" s="138"/>
      <c r="I38" s="309" t="s">
        <v>247</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&amp;L6B9FAC93&amp;CФорма № 2-А, Підрозділ: Олевський районний суд Житомирської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248</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249</v>
      </c>
      <c r="D24" s="346"/>
      <c r="E24" s="346"/>
      <c r="F24" s="346"/>
      <c r="G24" s="346"/>
      <c r="H24" s="346"/>
      <c r="I24" s="346"/>
      <c r="J24" s="347"/>
    </row>
    <row r="25" spans="1:10" ht="19.5" customHeight="1">
      <c r="A25" s="344" t="s">
        <v>250</v>
      </c>
      <c r="B25" s="345"/>
      <c r="C25" s="316" t="s">
        <v>251</v>
      </c>
      <c r="D25" s="316"/>
      <c r="E25" s="316"/>
      <c r="F25" s="316"/>
      <c r="G25" s="316"/>
      <c r="H25" s="316"/>
      <c r="I25" s="316"/>
      <c r="J25" s="317"/>
    </row>
    <row r="26" spans="1:10" ht="18.75" customHeight="1">
      <c r="A26" s="312" t="s">
        <v>252</v>
      </c>
      <c r="B26" s="313"/>
      <c r="C26" s="313"/>
      <c r="D26" s="313"/>
      <c r="E26" s="313"/>
      <c r="F26" s="313"/>
      <c r="G26" s="313"/>
      <c r="H26" s="313"/>
      <c r="I26" s="313"/>
      <c r="J26" s="314"/>
    </row>
    <row r="27" spans="1:10" ht="20.25" customHeight="1">
      <c r="A27" s="315">
        <v>7</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&amp;L6B9FAC93&amp;C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2018-01-05T12:46:30Z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2-А_00287_4.2017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6B9FAC93</vt:lpwstr>
  </property>
  <property fmtid="{D5CDD505-2E9C-101B-9397-08002B2CF9AE}" pid="10" name="Підрозд">
    <vt:lpwstr>Олевський районний суд Житомирської області</vt:lpwstr>
  </property>
  <property fmtid="{D5CDD505-2E9C-101B-9397-08002B2CF9AE}" pid="11" name="ПідрозділDB">
    <vt:i4>0</vt:i4>
  </property>
  <property fmtid="{D5CDD505-2E9C-101B-9397-08002B2CF9AE}" pid="12" name="Підрозділ">
    <vt:i4>488</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