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<sst xmlns="http://schemas.openxmlformats.org/spreadsheetml/2006/main" count="277" uniqueCount="209">
  <si>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</si>
  <si>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</si>
  <si>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</si>
  <si>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</si>
  <si>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</si>
  <si>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</si>
  <si>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</si>
  <si>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</si>
  <si>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</si>
  <si>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</si>
  <si>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</si>
  <si>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</si>
  <si>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</si>
  <si>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</si>
  <si>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</si>
  <si>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</si>
  <si>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</si>
  <si>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</si>
  <si>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</si>
  <si>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</si>
  <si>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</si>
  <si>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</si>
  <si>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</si>
  <si>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</si>
  <si>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</si>
  <si>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</si>
  <si>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</si>
  <si>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</si>
  <si>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</si>
  <si>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</si>
  <si>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</si>
  <si>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</si>
  <si>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</si>
  <si>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</si>
  <si>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</si>
  <si>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</si>
  <si>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</si>
  <si>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</si>
  <si>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</si>
  <si>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</si>
  <si>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</si>
  <si>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</si>
  <si>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</si>
  <si>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</si>
  <si>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</si>
  <si>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</si>
  <si>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</si>
  <si>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</si>
  <si>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</si>
  <si>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</si>
  <si>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</si>
  <si>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</si>
  <si>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</si>
  <si>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</si>
  <si>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</si>
  <si>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</si>
  <si>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</si>
  <si>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</si>
  <si>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</si>
  <si>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</si>
  <si>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</si>
  <si>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</si>
  <si>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</si>
  <si>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</si>
  <si>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</si>
  <si>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</si>
  <si>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</si>
  <si>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</si>
  <si>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</si>
  <si>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</si>
  <si>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</si>
  <si>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</si>
  <si>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</si>
  <si>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</si>
  <si>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</si>
  <si>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</si>
  <si>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</si>
  <si>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</si>
  <si>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</si>
  <si>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</si>
  <si>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</si>
  <si>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</si>
  <si>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</si>
  <si>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</si>
  <si>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</si>
  <si>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</si>
  <si>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</si>
  <si>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</si>
  <si>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</si>
  <si>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</si>
  <si>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</si>
  <si>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</si>
  <si>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</si>
  <si>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</si>
  <si>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</si>
  <si>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</si>
  <si>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</si>
  <si>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</si>
  <si>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</si>
  <si>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</si>
  <si>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</si>
  <si>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</si>
  <si>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</si>
  <si>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</si>
  <si>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</si>
  <si>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</si>
  <si>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</si>
  <si>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</si>
  <si>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</si>
  <si>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</si>
  <si>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</si>
  <si>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</si>
  <si>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</si>
  <si>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</si>
  <si>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</si>
  <si>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</si>
  <si>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</si>
  <si>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</si>
  <si>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</si>
  <si>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</si>
  <si>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</si>
  <si>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</si>
  <si>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</si>
  <si>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</si>
  <si>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</si>
  <si>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</si>
  <si>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</si>
  <si>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</si>
  <si>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</si>
  <si>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</si>
  <si>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</si>
  <si>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</si>
  <si>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</si>
  <si>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</si>
  <si>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</si>
  <si>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</si>
  <si>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</si>
  <si>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</si>
  <si>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</si>
  <si>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</si>
  <si>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</si>
  <si>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</si>
  <si>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</si>
  <si>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</si>
  <si>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</si>
  <si>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</si>
  <si>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</si>
  <si>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</si>
  <si>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</si>
  <si>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</si>
  <si>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</si>
  <si>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</si>
  <si>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</si>
  <si>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</si>
  <si>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</si>
  <si>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</si>
  <si>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</si>
  <si>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</si>
  <si>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</si>
  <si>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</si>
  <si>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</si>
  <si>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</si>
  <si>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</si>
  <si>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</si>
  <si>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</si>
  <si>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</si>
  <si>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</si>
  <si>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</si>
  <si>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</si>
  <si>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</si>
  <si>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</si>
  <si>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</si>
  <si>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</si>
  <si>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</si>
  <si>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</si>
  <si>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</si>
  <si>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</si>
  <si>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</si>
  <si>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</si>
  <si>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</si>
  <si>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</si>
  <si>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</si>
  <si>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</si>
  <si>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</si>
  <si>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</si>
  <si>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</si>
  <si>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</si>
  <si>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</si>
  <si>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</si>
  <si>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</si>
  <si>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</si>
  <si>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</si>
  <si>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</si>
  <si>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</si>
  <si>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</si>
  <si>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</si>
  <si>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</si>
  <si>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</si>
  <si>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</si>
  <si>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</si>
  <si>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</si>
  <si>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</si>
  <si>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Олевський районний суд Житомирської області</t>
  </si>
  <si>
    <t>11001.м. Олевськ.вул. Володимирська 7</t>
  </si>
  <si>
    <t>Доручення судів України / іноземних судів</t>
  </si>
  <si>
    <t xml:space="preserve">Розглянуто справ судом присяжних </t>
  </si>
  <si>
    <t>С.Б. Бейкун</t>
  </si>
  <si>
    <t>М.М. Абрамчук</t>
  </si>
  <si>
    <t>9 квітня 2020 року</t>
  </si>
</sst>
</file>

<file path=xl/styles.xml><?xml version="1.0" encoding="utf-8"?>
<styleSheet xmlns="http://schemas.openxmlformats.org/spreadsheetml/2006/main">
  <numFmts count="6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dd/mm/yy"/>
    <numFmt numFmtId="217" formatCode="dd\.mmmm\.yy"/>
    <numFmt numFmtId="218" formatCode="0.0%"/>
    <numFmt numFmtId="219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&amp;L44B7F6B4&amp;C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167</v>
      </c>
      <c r="F6" s="90">
        <v>40</v>
      </c>
      <c r="G6" s="90"/>
      <c r="H6" s="90">
        <v>16</v>
      </c>
      <c r="I6" s="90" t="s">
        <v>172</v>
      </c>
      <c r="J6" s="90">
        <v>151</v>
      </c>
      <c r="K6" s="91">
        <v>49</v>
      </c>
      <c r="L6" s="101">
        <f>E6-F6</f>
        <v>127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55</v>
      </c>
      <c r="F7" s="90">
        <v>45</v>
      </c>
      <c r="G7" s="90"/>
      <c r="H7" s="90">
        <v>45</v>
      </c>
      <c r="I7" s="90">
        <v>38</v>
      </c>
      <c r="J7" s="90">
        <v>10</v>
      </c>
      <c r="K7" s="91"/>
      <c r="L7" s="101">
        <f>E7-F7</f>
        <v>10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37</v>
      </c>
      <c r="F9" s="90">
        <v>28</v>
      </c>
      <c r="G9" s="90"/>
      <c r="H9" s="90">
        <v>8</v>
      </c>
      <c r="I9" s="90">
        <v>7</v>
      </c>
      <c r="J9" s="90">
        <v>29</v>
      </c>
      <c r="K9" s="91"/>
      <c r="L9" s="101">
        <f>E9-F9</f>
        <v>9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3</v>
      </c>
      <c r="F10" s="90">
        <v>2</v>
      </c>
      <c r="G10" s="90"/>
      <c r="H10" s="90">
        <v>1</v>
      </c>
      <c r="I10" s="90"/>
      <c r="J10" s="90">
        <v>2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</v>
      </c>
      <c r="F12" s="90"/>
      <c r="G12" s="90"/>
      <c r="H12" s="90">
        <v>3</v>
      </c>
      <c r="I12" s="90">
        <v>2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>E13-F13</f>
        <v>1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266</v>
      </c>
      <c r="F15" s="104">
        <f>SUM(F6:F14)</f>
        <v>115</v>
      </c>
      <c r="G15" s="104">
        <f>SUM(G6:G14)</f>
        <v>0</v>
      </c>
      <c r="H15" s="104">
        <f>SUM(H6:H14)</f>
        <v>73</v>
      </c>
      <c r="I15" s="104">
        <f>SUM(I6:I14)</f>
        <v>47</v>
      </c>
      <c r="J15" s="104">
        <f>SUM(J6:J14)</f>
        <v>193</v>
      </c>
      <c r="K15" s="104">
        <f>SUM(K6:K14)</f>
        <v>49</v>
      </c>
      <c r="L15" s="101">
        <f>E15-F15</f>
        <v>151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11</v>
      </c>
      <c r="F16" s="92">
        <v>8</v>
      </c>
      <c r="G16" s="92"/>
      <c r="H16" s="92">
        <v>3</v>
      </c>
      <c r="I16" s="92">
        <v>1</v>
      </c>
      <c r="J16" s="92">
        <v>8</v>
      </c>
      <c r="K16" s="91"/>
      <c r="L16" s="101">
        <f>E16-F16</f>
        <v>3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17</v>
      </c>
      <c r="F17" s="92">
        <v>1</v>
      </c>
      <c r="G17" s="92"/>
      <c r="H17" s="92"/>
      <c r="I17" s="92"/>
      <c r="J17" s="92">
        <v>17</v>
      </c>
      <c r="K17" s="91">
        <v>2</v>
      </c>
      <c r="L17" s="101">
        <f>E17-F17</f>
        <v>16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5</v>
      </c>
      <c r="F19" s="91">
        <v>4</v>
      </c>
      <c r="G19" s="91"/>
      <c r="H19" s="91">
        <v>1</v>
      </c>
      <c r="I19" s="91">
        <v>1</v>
      </c>
      <c r="J19" s="91">
        <v>4</v>
      </c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32</v>
      </c>
      <c r="F24" s="91">
        <v>13</v>
      </c>
      <c r="G24" s="91"/>
      <c r="H24" s="91">
        <v>3</v>
      </c>
      <c r="I24" s="91">
        <v>1</v>
      </c>
      <c r="J24" s="91">
        <v>29</v>
      </c>
      <c r="K24" s="91">
        <v>2</v>
      </c>
      <c r="L24" s="101">
        <f>E24-F24</f>
        <v>19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</v>
      </c>
      <c r="F25" s="91"/>
      <c r="G25" s="91"/>
      <c r="H25" s="91">
        <v>1</v>
      </c>
      <c r="I25" s="91"/>
      <c r="J25" s="91"/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86</v>
      </c>
      <c r="F27" s="91">
        <v>71</v>
      </c>
      <c r="G27" s="91"/>
      <c r="H27" s="91">
        <v>24</v>
      </c>
      <c r="I27" s="91">
        <v>21</v>
      </c>
      <c r="J27" s="91">
        <v>62</v>
      </c>
      <c r="K27" s="91">
        <v>1</v>
      </c>
      <c r="L27" s="101">
        <f>E27-F27</f>
        <v>15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235</v>
      </c>
      <c r="F28" s="91">
        <v>21</v>
      </c>
      <c r="G28" s="91"/>
      <c r="H28" s="91">
        <v>42</v>
      </c>
      <c r="I28" s="91">
        <v>37</v>
      </c>
      <c r="J28" s="91">
        <v>193</v>
      </c>
      <c r="K28" s="91">
        <v>34</v>
      </c>
      <c r="L28" s="101">
        <f>E28-F28</f>
        <v>214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</v>
      </c>
      <c r="F29" s="91">
        <v>6</v>
      </c>
      <c r="G29" s="91"/>
      <c r="H29" s="91">
        <v>3</v>
      </c>
      <c r="I29" s="91">
        <v>3</v>
      </c>
      <c r="J29" s="91">
        <v>5</v>
      </c>
      <c r="K29" s="91"/>
      <c r="L29" s="101">
        <f>E29-F29</f>
        <v>2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13</v>
      </c>
      <c r="F30" s="91">
        <v>3</v>
      </c>
      <c r="G30" s="91"/>
      <c r="H30" s="91">
        <v>1</v>
      </c>
      <c r="I30" s="91">
        <v>1</v>
      </c>
      <c r="J30" s="91">
        <v>12</v>
      </c>
      <c r="K30" s="91"/>
      <c r="L30" s="101">
        <f>E30-F30</f>
        <v>10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/>
      <c r="G31" s="91"/>
      <c r="H31" s="91"/>
      <c r="I31" s="91"/>
      <c r="J31" s="91">
        <v>1</v>
      </c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/>
      <c r="G32" s="91"/>
      <c r="H32" s="91">
        <v>1</v>
      </c>
      <c r="I32" s="91"/>
      <c r="J32" s="91"/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8</v>
      </c>
      <c r="F36" s="91">
        <v>2</v>
      </c>
      <c r="G36" s="91"/>
      <c r="H36" s="91">
        <v>5</v>
      </c>
      <c r="I36" s="91">
        <v>4</v>
      </c>
      <c r="J36" s="91">
        <v>3</v>
      </c>
      <c r="K36" s="91"/>
      <c r="L36" s="101">
        <f>E36-F36</f>
        <v>6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332</v>
      </c>
      <c r="F40" s="91">
        <v>84</v>
      </c>
      <c r="G40" s="91"/>
      <c r="H40" s="91">
        <v>54</v>
      </c>
      <c r="I40" s="91">
        <v>42</v>
      </c>
      <c r="J40" s="91">
        <v>278</v>
      </c>
      <c r="K40" s="91">
        <v>35</v>
      </c>
      <c r="L40" s="101">
        <f>E40-F40</f>
        <v>248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560</v>
      </c>
      <c r="F41" s="91">
        <v>354</v>
      </c>
      <c r="G41" s="91"/>
      <c r="H41" s="91">
        <v>165</v>
      </c>
      <c r="I41" s="91" t="s">
        <v>172</v>
      </c>
      <c r="J41" s="91">
        <v>395</v>
      </c>
      <c r="K41" s="91"/>
      <c r="L41" s="101">
        <f>E41-F41</f>
        <v>206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</v>
      </c>
      <c r="F42" s="91">
        <v>1</v>
      </c>
      <c r="G42" s="91"/>
      <c r="H42" s="91"/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2</v>
      </c>
      <c r="F43" s="91">
        <v>1</v>
      </c>
      <c r="G43" s="91"/>
      <c r="H43" s="91">
        <v>1</v>
      </c>
      <c r="I43" s="91">
        <v>1</v>
      </c>
      <c r="J43" s="91">
        <v>1</v>
      </c>
      <c r="K43" s="91"/>
      <c r="L43" s="101">
        <f>E43-F43</f>
        <v>1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562</v>
      </c>
      <c r="F45" s="91">
        <f aca="true" t="shared" si="0" ref="F45:K45">F41+F43+F44</f>
        <v>355</v>
      </c>
      <c r="G45" s="91">
        <f t="shared" si="0"/>
        <v>0</v>
      </c>
      <c r="H45" s="91">
        <f t="shared" si="0"/>
        <v>166</v>
      </c>
      <c r="I45" s="91">
        <f>I43+I44</f>
        <v>1</v>
      </c>
      <c r="J45" s="91">
        <f t="shared" si="0"/>
        <v>396</v>
      </c>
      <c r="K45" s="91">
        <f t="shared" si="0"/>
        <v>0</v>
      </c>
      <c r="L45" s="101">
        <f>E45-F45</f>
        <v>207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1192</v>
      </c>
      <c r="F46" s="91">
        <f aca="true" t="shared" si="1" ref="F46:K46">F15+F24+F40+F45</f>
        <v>567</v>
      </c>
      <c r="G46" s="91">
        <f t="shared" si="1"/>
        <v>0</v>
      </c>
      <c r="H46" s="91">
        <f t="shared" si="1"/>
        <v>296</v>
      </c>
      <c r="I46" s="91">
        <f t="shared" si="1"/>
        <v>91</v>
      </c>
      <c r="J46" s="91">
        <f t="shared" si="1"/>
        <v>896</v>
      </c>
      <c r="K46" s="91">
        <f t="shared" si="1"/>
        <v>86</v>
      </c>
      <c r="L46" s="101">
        <f>E46-F46</f>
        <v>625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&amp;L44B7F6B4&amp;CФорма № 1-мзс, Підрозділ: Олевський районний суд Житомирської області,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150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4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28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20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21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4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&amp;L44B7F6B4&amp;CФорма № 1-мзс, Підрозділ: Олевський районний суд Житомирської області,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6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2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260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72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2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1303688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525085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7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/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59</v>
      </c>
      <c r="F55" s="96">
        <v>10</v>
      </c>
      <c r="G55" s="96">
        <v>3</v>
      </c>
      <c r="H55" s="96"/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3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15</v>
      </c>
      <c r="F57" s="96">
        <v>36</v>
      </c>
      <c r="G57" s="96">
        <v>3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164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240</v>
      </c>
      <c r="G62" s="118">
        <v>976545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42</v>
      </c>
      <c r="G63" s="119">
        <v>676171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198</v>
      </c>
      <c r="G64" s="119">
        <v>300374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97</v>
      </c>
      <c r="G65" s="120">
        <v>44105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&amp;L44B7F6B4&amp;CФорма № 1-мзс, Підрозділ: Олевський районний суд Житомирської області,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9.598214285714286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25.38860103626943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6.896551724137931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12.589928057553957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52.204585537918874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98.66666666666667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397.3333333333333</v>
      </c>
    </row>
    <row r="11" spans="1:4" ht="16.5" customHeight="1">
      <c r="A11" s="226" t="s">
        <v>63</v>
      </c>
      <c r="B11" s="228"/>
      <c r="C11" s="14">
        <v>9</v>
      </c>
      <c r="D11" s="94">
        <v>81</v>
      </c>
    </row>
    <row r="12" spans="1:4" ht="16.5" customHeight="1">
      <c r="A12" s="318" t="s">
        <v>106</v>
      </c>
      <c r="B12" s="318"/>
      <c r="C12" s="14">
        <v>10</v>
      </c>
      <c r="D12" s="94">
        <v>88</v>
      </c>
    </row>
    <row r="13" spans="1:4" ht="16.5" customHeight="1">
      <c r="A13" s="318" t="s">
        <v>31</v>
      </c>
      <c r="B13" s="318"/>
      <c r="C13" s="14">
        <v>11</v>
      </c>
      <c r="D13" s="94">
        <v>63</v>
      </c>
    </row>
    <row r="14" spans="1:4" ht="16.5" customHeight="1">
      <c r="A14" s="318" t="s">
        <v>107</v>
      </c>
      <c r="B14" s="318"/>
      <c r="C14" s="14">
        <v>12</v>
      </c>
      <c r="D14" s="94">
        <v>168</v>
      </c>
    </row>
    <row r="15" spans="1:4" ht="16.5" customHeight="1">
      <c r="A15" s="318" t="s">
        <v>111</v>
      </c>
      <c r="B15" s="318"/>
      <c r="C15" s="14">
        <v>13</v>
      </c>
      <c r="D15" s="94">
        <v>50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&amp;L44B7F6B4&amp;CФорма № 1-мзс, Підрозділ: Олевський районний суд Житомирської області,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2020-04-27T08:00:58Z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1-мзс_00287_1.2020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44B7F6B4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