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<sst xmlns="http://schemas.openxmlformats.org/spreadsheetml/2006/main" count="154" uniqueCount="126">
  <si>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</si>
  <si>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</si>
  <si>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</si>
  <si>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</si>
  <si>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</si>
  <si>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</si>
  <si>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</si>
  <si>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</si>
  <si>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</si>
  <si>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</si>
  <si>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</si>
  <si>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</si>
  <si>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</si>
  <si>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</si>
  <si>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</si>
  <si>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</si>
  <si>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</si>
  <si>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</si>
  <si>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</si>
  <si>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</si>
  <si>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</si>
  <si>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</si>
  <si>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</si>
  <si>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</si>
  <si>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</si>
  <si>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</si>
  <si>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</si>
  <si>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</si>
  <si>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</si>
  <si>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</si>
  <si>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</si>
  <si>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</si>
  <si>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</si>
  <si>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</si>
  <si>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</si>
  <si>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</si>
  <si>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</si>
  <si>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</si>
  <si>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</si>
  <si>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</si>
  <si>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</si>
  <si>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</si>
  <si>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</si>
  <si>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</si>
  <si>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</si>
  <si>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</si>
  <si>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</si>
  <si>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</si>
  <si>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</si>
  <si>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</si>
  <si>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</si>
  <si>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</si>
  <si>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</si>
  <si>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</si>
  <si>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</si>
  <si>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</si>
  <si>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</si>
  <si>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</si>
  <si>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</si>
  <si>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</si>
  <si>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</si>
  <si>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</si>
  <si>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</si>
  <si>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</si>
  <si>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</si>
  <si>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</si>
  <si>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</si>
  <si>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</si>
  <si>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</si>
  <si>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</si>
  <si>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</si>
  <si>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</si>
  <si>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</si>
  <si>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</si>
  <si>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</si>
  <si>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</si>
  <si>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</si>
  <si>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</si>
  <si>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</si>
  <si>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</si>
  <si>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</si>
  <si>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</si>
  <si>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</si>
  <si>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</si>
  <si>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</si>
  <si>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</si>
  <si>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</si>
  <si>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</si>
  <si>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</si>
  <si>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</si>
  <si>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</si>
  <si>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</si>
  <si>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</si>
  <si>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</si>
  <si>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</si>
  <si>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</si>
  <si>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</si>
  <si>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</si>
  <si>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</si>
  <si>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</si>
  <si>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</si>
  <si>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</si>
  <si>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</si>
  <si>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</si>
  <si>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</si>
  <si>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</si>
  <si>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</si>
  <si>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</si>
  <si>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</si>
  <si>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</si>
  <si>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</si>
  <si>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</si>
  <si>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</si>
  <si>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</si>
  <si>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</si>
  <si>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</si>
  <si>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</si>
  <si>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</si>
  <si>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</si>
  <si>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Олевський районний суд Житомирської області</t>
  </si>
  <si>
    <t>11001. Житомирська область.м. Олевськ</t>
  </si>
  <si>
    <t>вул. Володимирська</t>
  </si>
  <si>
    <t/>
  </si>
  <si>
    <t>С.Б. Бейкун</t>
  </si>
  <si>
    <t>Л.О. Остапчук</t>
  </si>
  <si>
    <t>5 жовтня 2020 року</t>
  </si>
</sst>
</file>

<file path=xl/styles.xml><?xml version="1.0" encoding="utf-8"?>
<styleSheet xmlns="http://schemas.openxmlformats.org/spreadsheetml/2006/main">
  <numFmts count="57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&amp;L74F50060&amp;C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246</v>
      </c>
      <c r="D6" s="96">
        <f>SUM(D7,D10,D13,D14,D15,D21,D24,D25,D18,D19,D20)</f>
        <v>269645.5100000001</v>
      </c>
      <c r="E6" s="96">
        <f>SUM(E7,E10,E13,E14,E15,E21,E24,E25,E18,E19,E20)</f>
        <v>165</v>
      </c>
      <c r="F6" s="96">
        <f>SUM(F7,F10,F13,F14,F15,F21,F24,F25,F18,F19,F20)</f>
        <v>188657.8100000001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19</v>
      </c>
      <c r="J6" s="96">
        <f>SUM(J7,J10,J13,J14,J15,J21,J24,J25,J18,J19,J20)</f>
        <v>18400.66</v>
      </c>
      <c r="K6" s="96">
        <f>SUM(K7,K10,K13,K14,K15,K21,K24,K25,K18,K19,K20)</f>
        <v>65</v>
      </c>
      <c r="L6" s="96">
        <f>SUM(L7,L10,L13,L14,L15,L21,L24,L25,L18,L19,L20)</f>
        <v>58277.21</v>
      </c>
    </row>
    <row r="7" spans="1:12" ht="16.5" customHeight="1">
      <c r="A7" s="87">
        <v>2</v>
      </c>
      <c r="B7" s="90" t="s">
        <v>74</v>
      </c>
      <c r="C7" s="97">
        <v>129</v>
      </c>
      <c r="D7" s="97">
        <v>177157.51</v>
      </c>
      <c r="E7" s="97">
        <v>56</v>
      </c>
      <c r="F7" s="97">
        <v>107662.61</v>
      </c>
      <c r="G7" s="97"/>
      <c r="H7" s="97"/>
      <c r="I7" s="97">
        <v>15</v>
      </c>
      <c r="J7" s="97">
        <v>15245.86</v>
      </c>
      <c r="K7" s="97">
        <v>60</v>
      </c>
      <c r="L7" s="97">
        <v>53863.01</v>
      </c>
    </row>
    <row r="8" spans="1:12" ht="16.5" customHeight="1">
      <c r="A8" s="87">
        <v>3</v>
      </c>
      <c r="B8" s="91" t="s">
        <v>75</v>
      </c>
      <c r="C8" s="97">
        <v>50</v>
      </c>
      <c r="D8" s="97">
        <v>105137.7</v>
      </c>
      <c r="E8" s="97">
        <v>48</v>
      </c>
      <c r="F8" s="97">
        <v>100933.7</v>
      </c>
      <c r="G8" s="97"/>
      <c r="H8" s="97"/>
      <c r="I8" s="97"/>
      <c r="J8" s="97"/>
      <c r="K8" s="97">
        <v>2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79</v>
      </c>
      <c r="D9" s="97">
        <v>72019.8100000001</v>
      </c>
      <c r="E9" s="97">
        <v>8</v>
      </c>
      <c r="F9" s="97">
        <v>6728.91</v>
      </c>
      <c r="G9" s="97"/>
      <c r="H9" s="97"/>
      <c r="I9" s="97">
        <v>15</v>
      </c>
      <c r="J9" s="97">
        <v>15245.86</v>
      </c>
      <c r="K9" s="97">
        <v>58</v>
      </c>
      <c r="L9" s="97">
        <v>49659.01</v>
      </c>
    </row>
    <row r="10" spans="1:12" ht="19.5" customHeight="1">
      <c r="A10" s="87">
        <v>5</v>
      </c>
      <c r="B10" s="90" t="s">
        <v>77</v>
      </c>
      <c r="C10" s="97">
        <v>21</v>
      </c>
      <c r="D10" s="97">
        <v>18497.6</v>
      </c>
      <c r="E10" s="97">
        <v>18</v>
      </c>
      <c r="F10" s="97">
        <v>11769.6</v>
      </c>
      <c r="G10" s="97"/>
      <c r="H10" s="97"/>
      <c r="I10" s="97">
        <v>2</v>
      </c>
      <c r="J10" s="97">
        <v>1545.6</v>
      </c>
      <c r="K10" s="97">
        <v>2</v>
      </c>
      <c r="L10" s="97">
        <v>1681.6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21</v>
      </c>
      <c r="D12" s="97">
        <v>18497.6</v>
      </c>
      <c r="E12" s="97">
        <v>18</v>
      </c>
      <c r="F12" s="97">
        <v>11769.6</v>
      </c>
      <c r="G12" s="97"/>
      <c r="H12" s="97"/>
      <c r="I12" s="97">
        <v>2</v>
      </c>
      <c r="J12" s="97">
        <v>1545.6</v>
      </c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78</v>
      </c>
      <c r="D13" s="97">
        <v>65582.4000000001</v>
      </c>
      <c r="E13" s="97">
        <v>76</v>
      </c>
      <c r="F13" s="97">
        <v>63129.8000000001</v>
      </c>
      <c r="G13" s="97"/>
      <c r="H13" s="97"/>
      <c r="I13" s="97">
        <v>2</v>
      </c>
      <c r="J13" s="97">
        <v>1609.2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</v>
      </c>
      <c r="D15" s="97">
        <v>5465.2</v>
      </c>
      <c r="E15" s="97">
        <v>12</v>
      </c>
      <c r="F15" s="97">
        <v>5465.2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13</v>
      </c>
      <c r="D17" s="97">
        <v>5465.2</v>
      </c>
      <c r="E17" s="97">
        <v>12</v>
      </c>
      <c r="F17" s="97">
        <v>5465.2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4</v>
      </c>
      <c r="D18" s="97">
        <v>840.8</v>
      </c>
      <c r="E18" s="97">
        <v>3</v>
      </c>
      <c r="F18" s="97">
        <v>630.6</v>
      </c>
      <c r="G18" s="97"/>
      <c r="H18" s="97"/>
      <c r="I18" s="97"/>
      <c r="J18" s="97"/>
      <c r="K18" s="97">
        <v>1</v>
      </c>
      <c r="L18" s="97">
        <v>210.2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2102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2102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/>
      <c r="F23" s="97"/>
      <c r="G23" s="97"/>
      <c r="H23" s="97"/>
      <c r="I23" s="97"/>
      <c r="J23" s="97"/>
      <c r="K23" s="97">
        <v>1</v>
      </c>
      <c r="L23" s="97">
        <v>2102</v>
      </c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2102</v>
      </c>
      <c r="E39" s="96">
        <f>SUM(E40,E47,E48,E49)</f>
        <v>2</v>
      </c>
      <c r="F39" s="96">
        <f>SUM(F40,F47,F48,F49)</f>
        <v>840.8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2102</v>
      </c>
      <c r="E40" s="97">
        <f>SUM(E41,E44)</f>
        <v>2</v>
      </c>
      <c r="F40" s="97">
        <f>SUM(F41,F44)</f>
        <v>840.8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2102</v>
      </c>
      <c r="E44" s="97">
        <v>2</v>
      </c>
      <c r="F44" s="97">
        <v>840.8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2102</v>
      </c>
      <c r="E46" s="97">
        <v>2</v>
      </c>
      <c r="F46" s="97">
        <v>840.8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176.57</v>
      </c>
      <c r="E50" s="96">
        <f>SUM(E51:E54)</f>
        <v>4</v>
      </c>
      <c r="F50" s="96">
        <f>SUM(F51:F54)</f>
        <v>176.61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176.57</v>
      </c>
      <c r="E51" s="97">
        <v>4</v>
      </c>
      <c r="F51" s="97">
        <v>176.61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320</v>
      </c>
      <c r="D55" s="96">
        <v>134527.999999999</v>
      </c>
      <c r="E55" s="96">
        <v>57</v>
      </c>
      <c r="F55" s="96">
        <v>23962.8</v>
      </c>
      <c r="G55" s="96"/>
      <c r="H55" s="96"/>
      <c r="I55" s="96">
        <v>320</v>
      </c>
      <c r="J55" s="96">
        <v>137965.599999999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572</v>
      </c>
      <c r="D56" s="96">
        <f t="shared" si="0"/>
        <v>406452.07999999914</v>
      </c>
      <c r="E56" s="96">
        <f t="shared" si="0"/>
        <v>228</v>
      </c>
      <c r="F56" s="96">
        <f t="shared" si="0"/>
        <v>213638.02000000008</v>
      </c>
      <c r="G56" s="96">
        <f t="shared" si="0"/>
        <v>0</v>
      </c>
      <c r="H56" s="96">
        <f t="shared" si="0"/>
        <v>0</v>
      </c>
      <c r="I56" s="96">
        <f t="shared" si="0"/>
        <v>339</v>
      </c>
      <c r="J56" s="96">
        <f t="shared" si="0"/>
        <v>156366.259999999</v>
      </c>
      <c r="K56" s="96">
        <f t="shared" si="0"/>
        <v>66</v>
      </c>
      <c r="L56" s="96">
        <f t="shared" si="0"/>
        <v>59118.01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&amp;L74F50060&amp;CФорма № 10, Підрозділ: Олевський районний суд Житомирської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66</v>
      </c>
      <c r="F4" s="93">
        <f>SUM(F5:F25)</f>
        <v>59118.01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3748.16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55</v>
      </c>
      <c r="F7" s="95">
        <v>46874.6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4711.65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2942.8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&amp;L74F50060&amp;CФорма № 10, Підрозділ: Олевський районний суд Житомирської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2020-10-15T12:28:41Z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10_00287_3.2020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74F50060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